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<sst xmlns="http://schemas.openxmlformats.org/spreadsheetml/2006/main" count="420" uniqueCount="154">
  <si>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</si>
  <si>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</si>
  <si>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</si>
  <si>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</si>
  <si>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</si>
  <si>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</si>
  <si>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</si>
  <si>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</si>
  <si>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</si>
  <si>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</si>
  <si>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</si>
  <si>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</si>
  <si>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</si>
  <si>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</si>
  <si>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</si>
  <si>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</si>
  <si>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</si>
  <si>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</si>
  <si>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</si>
  <si>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</si>
  <si>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</si>
  <si>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</si>
  <si>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</si>
  <si>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</si>
  <si>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</si>
  <si>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</si>
  <si>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</si>
  <si>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</si>
  <si>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</si>
  <si>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</si>
  <si>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</si>
  <si>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</si>
  <si>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</si>
  <si>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</si>
  <si>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</si>
  <si>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</si>
  <si>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</si>
  <si>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</si>
  <si>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</si>
  <si>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</si>
  <si>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</si>
  <si>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</si>
  <si>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</si>
  <si>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</si>
  <si>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</si>
  <si>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</si>
  <si>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</si>
  <si>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</si>
  <si>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</si>
  <si>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</si>
  <si>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</si>
  <si>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</si>
  <si>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</si>
  <si>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</si>
  <si>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</si>
  <si>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</si>
  <si>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</si>
  <si>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</si>
  <si>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</si>
  <si>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</si>
  <si>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</si>
  <si>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</si>
  <si>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</si>
  <si>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</si>
  <si>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</si>
  <si>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</si>
  <si>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</si>
  <si>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</si>
  <si>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</si>
  <si>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</si>
  <si>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</si>
  <si>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</si>
  <si>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</si>
  <si>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</si>
  <si>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</si>
  <si>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</si>
  <si>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</si>
  <si>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</si>
  <si>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</si>
  <si>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</si>
  <si>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</si>
  <si>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</si>
  <si>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</si>
  <si>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</si>
  <si>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</si>
  <si>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</si>
  <si>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</si>
  <si>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</si>
  <si>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</si>
  <si>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</si>
  <si>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</si>
  <si>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</si>
  <si>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</si>
  <si>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</si>
  <si>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</si>
  <si>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</si>
  <si>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</si>
  <si>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</si>
  <si>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</si>
  <si>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</si>
  <si>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</si>
  <si>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</si>
  <si>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</si>
  <si>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</si>
  <si>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</si>
  <si>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</si>
  <si>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</si>
  <si>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</si>
  <si>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</si>
  <si>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</si>
  <si>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</si>
  <si>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</si>
  <si>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</si>
  <si>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</si>
  <si>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</si>
  <si>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</si>
  <si>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</si>
  <si>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</si>
  <si>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</si>
  <si>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</si>
  <si>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</si>
  <si>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</si>
  <si>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</si>
  <si>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</si>
  <si>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</si>
  <si>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</si>
  <si>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</si>
  <si>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</si>
  <si>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</si>
  <si>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</si>
  <si>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</si>
  <si>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</si>
  <si>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</si>
  <si>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</si>
  <si>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</si>
  <si>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</si>
  <si>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</si>
  <si>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</si>
  <si>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</si>
  <si>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</si>
  <si>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</si>
  <si>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</si>
  <si>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</si>
  <si>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</si>
  <si>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</si>
  <si>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GAS GAS</t>
  </si>
  <si>
    <t>PEUGEOT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</si>
  <si>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</si>
  <si>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</si>
  <si>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</si>
  <si>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FIRST REGISTRATIONS of NEW* MC, TOP10 BRANDS JUNUARY-AUGUST 2021</t>
  </si>
  <si>
    <t>FIRST REGISTRATIONS MP, TOP10 BRANDS JUNUARY-AUGUST 2021</t>
  </si>
  <si>
    <t>AUGUST</t>
  </si>
  <si>
    <t>January-August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</si>
</sst>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225"/>
          <c:w val="0.824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66435013"/>
        <c:axId val="26003954"/>
      </c:barChart>
      <c:catAx>
        <c:axId val="6643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3954"/>
        <c:crosses val="autoZero"/>
        <c:auto val="1"/>
        <c:lblOffset val="100"/>
        <c:tickLblSkip val="1"/>
        <c:noMultiLvlLbl val="0"/>
      </c:catAx>
      <c:valAx>
        <c:axId val="26003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5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12908537"/>
        <c:axId val="49223254"/>
      </c:barChart>
      <c:catAx>
        <c:axId val="129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3254"/>
        <c:crosses val="autoZero"/>
        <c:auto val="1"/>
        <c:lblOffset val="100"/>
        <c:tickLblSkip val="1"/>
        <c:noMultiLvlLbl val="0"/>
      </c:catAx>
      <c:valAx>
        <c:axId val="49223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8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49828479"/>
        <c:axId val="19638340"/>
      </c:barChart>
      <c:catAx>
        <c:axId val="49828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8340"/>
        <c:crossesAt val="0"/>
        <c:auto val="1"/>
        <c:lblOffset val="100"/>
        <c:tickLblSkip val="1"/>
        <c:noMultiLvlLbl val="0"/>
      </c:catAx>
      <c:valAx>
        <c:axId val="196383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8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45"/>
          <c:w val="0.732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57088053"/>
        <c:axId val="59819170"/>
      </c:barChart>
      <c:catAx>
        <c:axId val="5708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9170"/>
        <c:crosses val="autoZero"/>
        <c:auto val="1"/>
        <c:lblOffset val="100"/>
        <c:tickLblSkip val="1"/>
        <c:noMultiLvlLbl val="0"/>
      </c:catAx>
      <c:valAx>
        <c:axId val="59819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8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"/>
          <c:w val="0.7377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25090715"/>
        <c:axId val="54138608"/>
      </c:barChart>
      <c:catAx>
        <c:axId val="2509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38608"/>
        <c:crosses val="autoZero"/>
        <c:auto val="1"/>
        <c:lblOffset val="100"/>
        <c:tickLblSkip val="1"/>
        <c:noMultiLvlLbl val="0"/>
      </c:catAx>
      <c:valAx>
        <c:axId val="541386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14120753"/>
        <c:axId val="56059566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14120753"/>
        <c:axId val="56059566"/>
      </c:lineChart>
      <c:catAx>
        <c:axId val="14120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9566"/>
        <c:crosses val="autoZero"/>
        <c:auto val="1"/>
        <c:lblOffset val="100"/>
        <c:tickLblSkip val="1"/>
        <c:noMultiLvlLbl val="0"/>
      </c:catAx>
      <c:valAx>
        <c:axId val="56059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0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64190327"/>
        <c:axId val="23295836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64190327"/>
        <c:axId val="23295836"/>
      </c:lineChart>
      <c:catAx>
        <c:axId val="6419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5836"/>
        <c:crosses val="autoZero"/>
        <c:auto val="1"/>
        <c:lblOffset val="100"/>
        <c:tickLblSkip val="1"/>
        <c:noMultiLvlLbl val="0"/>
      </c:catAx>
      <c:valAx>
        <c:axId val="23295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0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075"/>
          <c:w val="0.799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42737323"/>
        <c:axId val="56839872"/>
      </c:barChart>
      <c:catAx>
        <c:axId val="427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9872"/>
        <c:crosses val="autoZero"/>
        <c:auto val="1"/>
        <c:lblOffset val="100"/>
        <c:tickLblSkip val="1"/>
        <c:noMultiLvlLbl val="0"/>
      </c:catAx>
      <c:valAx>
        <c:axId val="568398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45"/>
          <c:w val="0.73225"/>
          <c:h val="0.80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44680129"/>
        <c:axId val="41133310"/>
      </c:barChart>
      <c:catAx>
        <c:axId val="446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3310"/>
        <c:crosses val="autoZero"/>
        <c:auto val="1"/>
        <c:lblOffset val="100"/>
        <c:tickLblSkip val="1"/>
        <c:noMultiLvlLbl val="0"/>
      </c:catAx>
      <c:valAx>
        <c:axId val="41133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0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"/>
          <c:w val="0.752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26103943"/>
        <c:axId val="48836652"/>
      </c:barChart>
      <c:catAx>
        <c:axId val="2610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6652"/>
        <c:crosses val="autoZero"/>
        <c:auto val="1"/>
        <c:lblOffset val="100"/>
        <c:tickLblSkip val="1"/>
        <c:noMultiLvlLbl val="0"/>
      </c:catAx>
      <c:valAx>
        <c:axId val="488366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3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26245757"/>
        <c:axId val="57487306"/>
      </c:barChart>
      <c:catAx>
        <c:axId val="2624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7306"/>
        <c:crosses val="autoZero"/>
        <c:auto val="1"/>
        <c:lblOffset val="100"/>
        <c:tickLblSkip val="1"/>
        <c:noMultiLvlLbl val="0"/>
      </c:catAx>
      <c:valAx>
        <c:axId val="57487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5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17064739"/>
        <c:axId val="34316120"/>
      </c:barChart>
      <c:catAx>
        <c:axId val="1706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120"/>
        <c:crossesAt val="0"/>
        <c:auto val="1"/>
        <c:lblOffset val="100"/>
        <c:tickLblSkip val="1"/>
        <c:noMultiLvlLbl val="0"/>
      </c:catAx>
      <c:valAx>
        <c:axId val="343161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151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/>
      <c r="K3" s="3"/>
      <c r="L3" s="3"/>
      <c r="M3" s="7"/>
      <c r="N3" s="3">
        <v>63422</v>
      </c>
      <c r="O3" s="97">
        <v>0.7903939382609888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/>
      <c r="K4" s="159"/>
      <c r="L4" s="159"/>
      <c r="M4" s="160"/>
      <c r="N4" s="3">
        <v>16819</v>
      </c>
      <c r="O4" s="97">
        <v>0.20960606173901122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/>
      <c r="K5" s="9"/>
      <c r="L5" s="9"/>
      <c r="M5" s="9"/>
      <c r="N5" s="9">
        <v>80241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/>
      <c r="K7" s="208"/>
      <c r="L7" s="208"/>
      <c r="M7" s="208"/>
      <c r="N7" s="208">
        <v>-0.0020520856652488373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152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6896</v>
      </c>
      <c r="C11" s="187">
        <v>7916</v>
      </c>
      <c r="D11" s="188">
        <v>-0.1288529560384032</v>
      </c>
      <c r="E11" s="187">
        <v>63422</v>
      </c>
      <c r="F11" s="189">
        <v>62000</v>
      </c>
      <c r="G11" s="188">
        <v>0.022935483870967666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2615</v>
      </c>
      <c r="C12" s="187">
        <v>3146</v>
      </c>
      <c r="D12" s="188">
        <v>-0.16878575969485066</v>
      </c>
      <c r="E12" s="187">
        <v>16819</v>
      </c>
      <c r="F12" s="189">
        <v>18406</v>
      </c>
      <c r="G12" s="188">
        <v>-0.08622188416820598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9511</v>
      </c>
      <c r="C13" s="187">
        <v>11062</v>
      </c>
      <c r="D13" s="188">
        <v>-0.14020972699331047</v>
      </c>
      <c r="E13" s="187">
        <v>80241</v>
      </c>
      <c r="F13" s="187">
        <v>80406</v>
      </c>
      <c r="G13" s="188">
        <v>-0.0020520856652488373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/>
      <c r="K3" s="3"/>
      <c r="L3" s="3"/>
      <c r="M3" s="7"/>
      <c r="N3" s="3">
        <v>16551</v>
      </c>
      <c r="O3" s="97">
        <v>0.6462457537776737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/>
      <c r="K4" s="159"/>
      <c r="L4" s="159"/>
      <c r="M4" s="160"/>
      <c r="N4" s="3">
        <v>9060</v>
      </c>
      <c r="O4" s="97">
        <v>0.3537542462223263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/>
      <c r="K5" s="9"/>
      <c r="L5" s="9"/>
      <c r="M5" s="9"/>
      <c r="N5" s="9">
        <v>25611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/>
      <c r="K7" s="208"/>
      <c r="L7" s="208"/>
      <c r="M7" s="208"/>
      <c r="N7" s="208">
        <v>-0.05845373331862802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AUGUST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1894</v>
      </c>
      <c r="C11" s="187">
        <v>2057</v>
      </c>
      <c r="D11" s="188">
        <v>-0.0792416140009723</v>
      </c>
      <c r="E11" s="187">
        <v>16551</v>
      </c>
      <c r="F11" s="189">
        <v>15513</v>
      </c>
      <c r="G11" s="188">
        <v>0.0669116225101527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1475</v>
      </c>
      <c r="C12" s="187">
        <v>1964</v>
      </c>
      <c r="D12" s="188">
        <v>-0.24898167006109984</v>
      </c>
      <c r="E12" s="187">
        <v>9060</v>
      </c>
      <c r="F12" s="189">
        <v>11688</v>
      </c>
      <c r="G12" s="188">
        <v>-0.22484599589322385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3369</v>
      </c>
      <c r="C13" s="187">
        <v>4021</v>
      </c>
      <c r="D13" s="188">
        <v>-0.1621487192240736</v>
      </c>
      <c r="E13" s="187">
        <v>25611</v>
      </c>
      <c r="F13" s="187">
        <v>27201</v>
      </c>
      <c r="G13" s="188">
        <v>-0.05845373331862802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/>
      <c r="K9" s="9"/>
      <c r="L9" s="9"/>
      <c r="M9" s="9"/>
      <c r="N9" s="85">
        <v>16551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/>
      <c r="K10" s="148"/>
      <c r="L10" s="148"/>
      <c r="M10" s="148"/>
      <c r="N10" s="148">
        <v>0.0669116225101527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AUGUST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1894</v>
      </c>
      <c r="C14" s="162">
        <v>2057</v>
      </c>
      <c r="D14" s="163">
        <v>-0.0792416140009723</v>
      </c>
      <c r="E14" s="162">
        <v>16551</v>
      </c>
      <c r="F14" s="164">
        <v>15513</v>
      </c>
      <c r="G14" s="163">
        <v>0.0669116225101527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148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153</v>
      </c>
      <c r="E3" s="252"/>
      <c r="F3" s="252"/>
      <c r="G3" s="252"/>
      <c r="H3" s="253"/>
      <c r="I3" s="103"/>
      <c r="J3" s="235" t="s">
        <v>56</v>
      </c>
      <c r="K3" s="238" t="s">
        <v>77</v>
      </c>
      <c r="L3" s="251" t="str">
        <f>D3</f>
        <v>January-August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January-August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124</v>
      </c>
      <c r="P4" s="241" t="s">
        <v>79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124</v>
      </c>
      <c r="X4" s="241" t="s">
        <v>79</v>
      </c>
    </row>
    <row r="5" spans="2:24" ht="12.75">
      <c r="B5" s="171">
        <v>1</v>
      </c>
      <c r="C5" s="172" t="s">
        <v>27</v>
      </c>
      <c r="D5" s="173">
        <v>2804</v>
      </c>
      <c r="E5" s="174">
        <v>0.169415745272189</v>
      </c>
      <c r="F5" s="173">
        <v>1933</v>
      </c>
      <c r="G5" s="175">
        <v>0.12460516985753883</v>
      </c>
      <c r="H5" s="165">
        <v>0.45059493016037244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0</v>
      </c>
      <c r="D6" s="178">
        <v>1974</v>
      </c>
      <c r="E6" s="179">
        <v>0.11926771796266086</v>
      </c>
      <c r="F6" s="178">
        <v>1412</v>
      </c>
      <c r="G6" s="180">
        <v>0.09102043447431186</v>
      </c>
      <c r="H6" s="166">
        <v>0.3980169971671388</v>
      </c>
      <c r="I6" s="109"/>
      <c r="J6" s="110" t="s">
        <v>88</v>
      </c>
      <c r="K6" s="193" t="s">
        <v>27</v>
      </c>
      <c r="L6" s="211">
        <v>1199</v>
      </c>
      <c r="M6" s="140">
        <v>842</v>
      </c>
      <c r="N6" s="194">
        <v>0.4239904988123515</v>
      </c>
      <c r="O6" s="195"/>
      <c r="P6" s="195"/>
      <c r="R6" s="110" t="s">
        <v>47</v>
      </c>
      <c r="S6" s="193" t="s">
        <v>27</v>
      </c>
      <c r="T6" s="211">
        <v>1137</v>
      </c>
      <c r="U6" s="140">
        <v>755</v>
      </c>
      <c r="V6" s="194">
        <v>0.5059602649006623</v>
      </c>
      <c r="W6" s="195"/>
      <c r="X6" s="195"/>
    </row>
    <row r="7" spans="2:24" ht="15">
      <c r="B7" s="176">
        <v>3</v>
      </c>
      <c r="C7" s="177" t="s">
        <v>26</v>
      </c>
      <c r="D7" s="178">
        <v>1855</v>
      </c>
      <c r="E7" s="179">
        <v>0.11207782007129478</v>
      </c>
      <c r="F7" s="178">
        <v>1768</v>
      </c>
      <c r="G7" s="180">
        <v>0.1139689292851157</v>
      </c>
      <c r="H7" s="166">
        <v>0.04920814479638014</v>
      </c>
      <c r="I7" s="109"/>
      <c r="J7" s="111"/>
      <c r="K7" s="196" t="s">
        <v>28</v>
      </c>
      <c r="L7" s="197">
        <v>871</v>
      </c>
      <c r="M7" s="141">
        <v>1529</v>
      </c>
      <c r="N7" s="198">
        <v>-0.4303466317854807</v>
      </c>
      <c r="O7" s="149"/>
      <c r="P7" s="149"/>
      <c r="R7" s="111"/>
      <c r="S7" s="196" t="s">
        <v>26</v>
      </c>
      <c r="T7" s="197">
        <v>613</v>
      </c>
      <c r="U7" s="141">
        <v>557</v>
      </c>
      <c r="V7" s="198">
        <v>0.10053859964093359</v>
      </c>
      <c r="W7" s="149"/>
      <c r="X7" s="149"/>
    </row>
    <row r="8" spans="2:24" ht="15">
      <c r="B8" s="176">
        <v>4</v>
      </c>
      <c r="C8" s="177" t="s">
        <v>28</v>
      </c>
      <c r="D8" s="178">
        <v>871</v>
      </c>
      <c r="E8" s="179">
        <v>0.05262521901999879</v>
      </c>
      <c r="F8" s="178">
        <v>1529</v>
      </c>
      <c r="G8" s="180">
        <v>0.09856249597112099</v>
      </c>
      <c r="H8" s="166">
        <v>-0.4303466317854807</v>
      </c>
      <c r="I8" s="109"/>
      <c r="J8" s="111"/>
      <c r="K8" s="196" t="s">
        <v>45</v>
      </c>
      <c r="L8" s="197">
        <v>818</v>
      </c>
      <c r="M8" s="141">
        <v>1228</v>
      </c>
      <c r="N8" s="198">
        <v>-0.3338762214983714</v>
      </c>
      <c r="O8" s="149"/>
      <c r="P8" s="149"/>
      <c r="R8" s="111"/>
      <c r="S8" s="196" t="s">
        <v>127</v>
      </c>
      <c r="T8" s="197">
        <v>457</v>
      </c>
      <c r="U8" s="141">
        <v>272</v>
      </c>
      <c r="V8" s="198">
        <v>0.6801470588235294</v>
      </c>
      <c r="W8" s="149"/>
      <c r="X8" s="149"/>
    </row>
    <row r="9" spans="2:24" ht="12.75">
      <c r="B9" s="176">
        <v>5</v>
      </c>
      <c r="C9" s="177" t="s">
        <v>45</v>
      </c>
      <c r="D9" s="178">
        <v>818</v>
      </c>
      <c r="E9" s="179">
        <v>0.04942299558939037</v>
      </c>
      <c r="F9" s="178">
        <v>1228</v>
      </c>
      <c r="G9" s="212">
        <v>0.0791594146844582</v>
      </c>
      <c r="H9" s="166">
        <v>-0.3338762214983714</v>
      </c>
      <c r="I9" s="109"/>
      <c r="J9" s="110"/>
      <c r="K9" s="110" t="s">
        <v>61</v>
      </c>
      <c r="L9" s="110">
        <v>4106</v>
      </c>
      <c r="M9" s="110">
        <v>4233</v>
      </c>
      <c r="N9" s="199">
        <v>-0.03000236239073939</v>
      </c>
      <c r="O9" s="149"/>
      <c r="P9" s="149"/>
      <c r="R9" s="110"/>
      <c r="S9" s="110" t="s">
        <v>61</v>
      </c>
      <c r="T9" s="110">
        <v>1309</v>
      </c>
      <c r="U9" s="110">
        <v>1476</v>
      </c>
      <c r="V9" s="199">
        <v>-0.11314363143631434</v>
      </c>
      <c r="W9" s="149"/>
      <c r="X9" s="149"/>
    </row>
    <row r="10" spans="2:24" ht="12.75">
      <c r="B10" s="176">
        <v>6</v>
      </c>
      <c r="C10" s="177" t="s">
        <v>94</v>
      </c>
      <c r="D10" s="178">
        <v>744</v>
      </c>
      <c r="E10" s="179">
        <v>0.04495196664854088</v>
      </c>
      <c r="F10" s="178">
        <v>537</v>
      </c>
      <c r="G10" s="212">
        <v>0.03461612840843164</v>
      </c>
      <c r="H10" s="166">
        <v>0.3854748603351956</v>
      </c>
      <c r="I10" s="109"/>
      <c r="J10" s="112" t="s">
        <v>88</v>
      </c>
      <c r="K10" s="113"/>
      <c r="L10" s="169">
        <v>6994</v>
      </c>
      <c r="M10" s="169">
        <v>7832</v>
      </c>
      <c r="N10" s="114">
        <v>-0.106996935648621</v>
      </c>
      <c r="O10" s="133">
        <v>0.4225726542202888</v>
      </c>
      <c r="P10" s="133">
        <v>0.5048668858376846</v>
      </c>
      <c r="R10" s="112" t="s">
        <v>65</v>
      </c>
      <c r="S10" s="113"/>
      <c r="T10" s="169">
        <v>3516</v>
      </c>
      <c r="U10" s="169">
        <v>3060</v>
      </c>
      <c r="V10" s="114">
        <v>0.14901960784313717</v>
      </c>
      <c r="W10" s="133">
        <v>0.2124342940003625</v>
      </c>
      <c r="X10" s="133">
        <v>0.19725391607039258</v>
      </c>
    </row>
    <row r="11" spans="2:24" ht="15">
      <c r="B11" s="176">
        <v>7</v>
      </c>
      <c r="C11" s="177" t="s">
        <v>32</v>
      </c>
      <c r="D11" s="178">
        <v>688</v>
      </c>
      <c r="E11" s="179">
        <v>0.04156848528789801</v>
      </c>
      <c r="F11" s="178">
        <v>836</v>
      </c>
      <c r="G11" s="180">
        <v>0.053890285566943856</v>
      </c>
      <c r="H11" s="166">
        <v>-0.17703349282296654</v>
      </c>
      <c r="I11" s="109"/>
      <c r="J11" s="110" t="s">
        <v>90</v>
      </c>
      <c r="K11" s="214" t="s">
        <v>32</v>
      </c>
      <c r="L11" s="203">
        <v>57</v>
      </c>
      <c r="M11" s="204">
        <v>109</v>
      </c>
      <c r="N11" s="194">
        <v>-0.47706422018348627</v>
      </c>
      <c r="O11" s="195"/>
      <c r="P11" s="195"/>
      <c r="R11" s="110" t="s">
        <v>48</v>
      </c>
      <c r="S11" s="193" t="s">
        <v>28</v>
      </c>
      <c r="T11" s="211">
        <v>546</v>
      </c>
      <c r="U11" s="140">
        <v>750</v>
      </c>
      <c r="V11" s="194">
        <v>-0.272</v>
      </c>
      <c r="W11" s="195"/>
      <c r="X11" s="195"/>
    </row>
    <row r="12" spans="2:24" ht="15">
      <c r="B12" s="176">
        <v>8</v>
      </c>
      <c r="C12" s="177" t="s">
        <v>29</v>
      </c>
      <c r="D12" s="178">
        <v>631</v>
      </c>
      <c r="E12" s="179">
        <v>0.03812458461724367</v>
      </c>
      <c r="F12" s="178">
        <v>628</v>
      </c>
      <c r="G12" s="180">
        <v>0.040482176239283185</v>
      </c>
      <c r="H12" s="166">
        <v>0.004777070063694211</v>
      </c>
      <c r="I12" s="109"/>
      <c r="J12" s="111"/>
      <c r="K12" s="215" t="s">
        <v>73</v>
      </c>
      <c r="L12" s="205">
        <v>42</v>
      </c>
      <c r="M12" s="206">
        <v>58</v>
      </c>
      <c r="N12" s="198">
        <v>-0.27586206896551724</v>
      </c>
      <c r="O12" s="149"/>
      <c r="P12" s="149"/>
      <c r="R12" s="111"/>
      <c r="S12" s="196" t="s">
        <v>144</v>
      </c>
      <c r="T12" s="197">
        <v>176</v>
      </c>
      <c r="U12" s="141">
        <v>224</v>
      </c>
      <c r="V12" s="198">
        <v>-0.2142857142857143</v>
      </c>
      <c r="W12" s="149"/>
      <c r="X12" s="149"/>
    </row>
    <row r="13" spans="2:24" ht="15">
      <c r="B13" s="176">
        <v>9</v>
      </c>
      <c r="C13" s="177" t="s">
        <v>74</v>
      </c>
      <c r="D13" s="178">
        <v>599</v>
      </c>
      <c r="E13" s="179">
        <v>0.036191166696876324</v>
      </c>
      <c r="F13" s="178">
        <v>707</v>
      </c>
      <c r="G13" s="180">
        <v>0.04557467930123123</v>
      </c>
      <c r="H13" s="166">
        <v>-0.1527581329561527</v>
      </c>
      <c r="I13" s="109"/>
      <c r="J13" s="111"/>
      <c r="K13" s="215" t="s">
        <v>145</v>
      </c>
      <c r="L13" s="205">
        <v>26</v>
      </c>
      <c r="M13" s="206">
        <v>1</v>
      </c>
      <c r="N13" s="198">
        <v>25</v>
      </c>
      <c r="O13" s="149"/>
      <c r="P13" s="149"/>
      <c r="R13" s="111"/>
      <c r="S13" s="196" t="s">
        <v>27</v>
      </c>
      <c r="T13" s="197">
        <v>173</v>
      </c>
      <c r="U13" s="141">
        <v>49</v>
      </c>
      <c r="V13" s="198">
        <v>2.5306122448979593</v>
      </c>
      <c r="W13" s="149"/>
      <c r="X13" s="149"/>
    </row>
    <row r="14" spans="2:24" ht="12.75">
      <c r="B14" s="176">
        <v>10</v>
      </c>
      <c r="C14" s="177" t="s">
        <v>31</v>
      </c>
      <c r="D14" s="178">
        <v>497</v>
      </c>
      <c r="E14" s="179">
        <v>0.030028397075705395</v>
      </c>
      <c r="F14" s="178">
        <v>529</v>
      </c>
      <c r="G14" s="180">
        <v>0.03410043189582931</v>
      </c>
      <c r="H14" s="166">
        <v>-0.060491493383742934</v>
      </c>
      <c r="I14" s="109"/>
      <c r="J14" s="115"/>
      <c r="K14" s="110" t="s">
        <v>61</v>
      </c>
      <c r="L14" s="110">
        <v>78</v>
      </c>
      <c r="M14" s="110">
        <v>188</v>
      </c>
      <c r="N14" s="199">
        <v>-0.5851063829787234</v>
      </c>
      <c r="O14" s="149"/>
      <c r="P14" s="149"/>
      <c r="R14" s="115"/>
      <c r="S14" s="110" t="s">
        <v>61</v>
      </c>
      <c r="T14" s="110">
        <v>673</v>
      </c>
      <c r="U14" s="110">
        <v>554</v>
      </c>
      <c r="V14" s="199">
        <v>0.21480144404332124</v>
      </c>
      <c r="W14" s="149"/>
      <c r="X14" s="149"/>
    </row>
    <row r="15" spans="2:24" ht="12.75">
      <c r="B15" s="260" t="s">
        <v>63</v>
      </c>
      <c r="C15" s="261"/>
      <c r="D15" s="116">
        <v>11481</v>
      </c>
      <c r="E15" s="117">
        <v>0.6936740982417979</v>
      </c>
      <c r="F15" s="116">
        <v>11107</v>
      </c>
      <c r="G15" s="117">
        <v>0.7159801456842648</v>
      </c>
      <c r="H15" s="119">
        <v>0.033672458809759664</v>
      </c>
      <c r="I15" s="109"/>
      <c r="J15" s="112" t="s">
        <v>90</v>
      </c>
      <c r="K15" s="113"/>
      <c r="L15" s="169">
        <v>203</v>
      </c>
      <c r="M15" s="169">
        <v>356</v>
      </c>
      <c r="N15" s="114">
        <v>-0.4297752808988764</v>
      </c>
      <c r="O15" s="133">
        <v>0.012265119932330372</v>
      </c>
      <c r="P15" s="133">
        <v>0.02294849481080384</v>
      </c>
      <c r="R15" s="112" t="s">
        <v>66</v>
      </c>
      <c r="S15" s="113"/>
      <c r="T15" s="169">
        <v>1568</v>
      </c>
      <c r="U15" s="169">
        <v>1577</v>
      </c>
      <c r="V15" s="114">
        <v>-0.005707038681039944</v>
      </c>
      <c r="W15" s="133">
        <v>0.09473747809800012</v>
      </c>
      <c r="X15" s="133">
        <v>0.10165667504673499</v>
      </c>
    </row>
    <row r="16" spans="2:24" ht="15">
      <c r="B16" s="257" t="s">
        <v>64</v>
      </c>
      <c r="C16" s="257"/>
      <c r="D16" s="118">
        <v>5070</v>
      </c>
      <c r="E16" s="117">
        <v>0.3063259017582019</v>
      </c>
      <c r="F16" s="118">
        <v>4406</v>
      </c>
      <c r="G16" s="117">
        <v>0.2840198543157352</v>
      </c>
      <c r="H16" s="120">
        <v>0.15070358601906486</v>
      </c>
      <c r="I16" s="109"/>
      <c r="J16" s="110" t="s">
        <v>91</v>
      </c>
      <c r="K16" s="193" t="s">
        <v>27</v>
      </c>
      <c r="L16" s="211">
        <v>555</v>
      </c>
      <c r="M16" s="140">
        <v>301</v>
      </c>
      <c r="N16" s="194">
        <v>0.8438538205980066</v>
      </c>
      <c r="O16" s="195"/>
      <c r="P16" s="195"/>
      <c r="R16" s="110" t="s">
        <v>49</v>
      </c>
      <c r="S16" s="193" t="s">
        <v>45</v>
      </c>
      <c r="T16" s="211">
        <v>688</v>
      </c>
      <c r="U16" s="140">
        <v>1054</v>
      </c>
      <c r="V16" s="194">
        <v>-0.3472485768500949</v>
      </c>
      <c r="W16" s="195"/>
      <c r="X16" s="195"/>
    </row>
    <row r="17" spans="2:24" ht="15">
      <c r="B17" s="258" t="s">
        <v>62</v>
      </c>
      <c r="C17" s="258"/>
      <c r="D17" s="154">
        <v>16551</v>
      </c>
      <c r="E17" s="167">
        <v>1</v>
      </c>
      <c r="F17" s="154">
        <v>15513</v>
      </c>
      <c r="G17" s="168">
        <v>1</v>
      </c>
      <c r="H17" s="153">
        <v>0.0669116225101527</v>
      </c>
      <c r="I17" s="109"/>
      <c r="J17" s="111"/>
      <c r="K17" s="196" t="s">
        <v>94</v>
      </c>
      <c r="L17" s="197">
        <v>445</v>
      </c>
      <c r="M17" s="141">
        <v>260</v>
      </c>
      <c r="N17" s="198">
        <v>0.7115384615384615</v>
      </c>
      <c r="O17" s="149"/>
      <c r="P17" s="149"/>
      <c r="R17" s="111"/>
      <c r="S17" s="196" t="s">
        <v>26</v>
      </c>
      <c r="T17" s="197">
        <v>574</v>
      </c>
      <c r="U17" s="141">
        <v>596</v>
      </c>
      <c r="V17" s="198">
        <v>-0.03691275167785235</v>
      </c>
      <c r="W17" s="149"/>
      <c r="X17" s="149"/>
    </row>
    <row r="18" spans="2:24" ht="15">
      <c r="B18" s="259" t="s">
        <v>76</v>
      </c>
      <c r="C18" s="259"/>
      <c r="D18" s="259"/>
      <c r="E18" s="259"/>
      <c r="F18" s="259"/>
      <c r="G18" s="259"/>
      <c r="H18" s="259"/>
      <c r="I18" s="109"/>
      <c r="J18" s="111"/>
      <c r="K18" s="196" t="s">
        <v>32</v>
      </c>
      <c r="L18" s="197">
        <v>258</v>
      </c>
      <c r="M18" s="141">
        <v>313</v>
      </c>
      <c r="N18" s="198">
        <v>-0.17571884984025554</v>
      </c>
      <c r="O18" s="149"/>
      <c r="P18" s="149"/>
      <c r="R18" s="111"/>
      <c r="S18" s="196" t="s">
        <v>27</v>
      </c>
      <c r="T18" s="197">
        <v>537</v>
      </c>
      <c r="U18" s="141">
        <v>381</v>
      </c>
      <c r="V18" s="198">
        <v>0.40944881889763773</v>
      </c>
      <c r="W18" s="149"/>
      <c r="X18" s="149"/>
    </row>
    <row r="19" spans="2:24" ht="12.75" customHeight="1">
      <c r="B19" s="254" t="s">
        <v>42</v>
      </c>
      <c r="C19" s="254"/>
      <c r="D19" s="254"/>
      <c r="E19" s="254"/>
      <c r="F19" s="254"/>
      <c r="G19" s="254"/>
      <c r="H19" s="254"/>
      <c r="I19" s="109"/>
      <c r="J19" s="115"/>
      <c r="K19" s="142" t="s">
        <v>61</v>
      </c>
      <c r="L19" s="110">
        <v>1127</v>
      </c>
      <c r="M19" s="110">
        <v>938</v>
      </c>
      <c r="N19" s="199">
        <v>0.20149253731343286</v>
      </c>
      <c r="O19" s="149"/>
      <c r="P19" s="149"/>
      <c r="R19" s="115"/>
      <c r="S19" s="142" t="s">
        <v>61</v>
      </c>
      <c r="T19" s="110">
        <v>3413</v>
      </c>
      <c r="U19" s="110">
        <v>3540</v>
      </c>
      <c r="V19" s="199">
        <v>-0.035875706214689274</v>
      </c>
      <c r="W19" s="149"/>
      <c r="X19" s="149"/>
    </row>
    <row r="20" spans="2:24" ht="12.75">
      <c r="B20" s="254"/>
      <c r="C20" s="254"/>
      <c r="D20" s="254"/>
      <c r="E20" s="254"/>
      <c r="F20" s="254"/>
      <c r="G20" s="254"/>
      <c r="H20" s="254"/>
      <c r="I20" s="109"/>
      <c r="J20" s="121" t="s">
        <v>91</v>
      </c>
      <c r="K20" s="122"/>
      <c r="L20" s="169">
        <v>2385</v>
      </c>
      <c r="M20" s="169">
        <v>1812</v>
      </c>
      <c r="N20" s="114">
        <v>0.3162251655629138</v>
      </c>
      <c r="O20" s="133">
        <v>0.14410005437737902</v>
      </c>
      <c r="P20" s="133">
        <v>0.11680526010442854</v>
      </c>
      <c r="R20" s="112" t="s">
        <v>67</v>
      </c>
      <c r="S20" s="123"/>
      <c r="T20" s="169">
        <v>5212</v>
      </c>
      <c r="U20" s="169">
        <v>5571</v>
      </c>
      <c r="V20" s="114">
        <v>-0.06444085442469938</v>
      </c>
      <c r="W20" s="133">
        <v>0.31490544377983204</v>
      </c>
      <c r="X20" s="133">
        <v>0.35911815896345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625</v>
      </c>
      <c r="M21" s="140">
        <v>582</v>
      </c>
      <c r="N21" s="194">
        <v>0.07388316151202745</v>
      </c>
      <c r="O21" s="195"/>
      <c r="P21" s="195"/>
      <c r="R21" s="111" t="s">
        <v>140</v>
      </c>
      <c r="S21" s="193" t="s">
        <v>29</v>
      </c>
      <c r="T21" s="211">
        <v>52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560</v>
      </c>
      <c r="M22" s="141">
        <v>339</v>
      </c>
      <c r="N22" s="198">
        <v>0.6519174041297935</v>
      </c>
      <c r="O22" s="149"/>
      <c r="P22" s="149"/>
      <c r="R22" s="111"/>
      <c r="S22" s="196" t="s">
        <v>31</v>
      </c>
      <c r="T22" s="197">
        <v>36</v>
      </c>
      <c r="U22" s="141">
        <v>45</v>
      </c>
      <c r="V22" s="198">
        <v>-0.19999999999999996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317</v>
      </c>
      <c r="M23" s="141">
        <v>291</v>
      </c>
      <c r="N23" s="198">
        <v>0.08934707903780059</v>
      </c>
      <c r="O23" s="149"/>
      <c r="P23" s="149"/>
      <c r="R23" s="111"/>
      <c r="S23" s="196" t="s">
        <v>0</v>
      </c>
      <c r="T23" s="202">
        <v>34</v>
      </c>
      <c r="U23" s="141">
        <v>29</v>
      </c>
      <c r="V23" s="198">
        <v>0.17241379310344818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61</v>
      </c>
      <c r="L24" s="110">
        <v>556</v>
      </c>
      <c r="M24" s="110">
        <v>390</v>
      </c>
      <c r="N24" s="199">
        <v>0.4256410256410257</v>
      </c>
      <c r="O24" s="149"/>
      <c r="P24" s="149"/>
      <c r="R24" s="115"/>
      <c r="S24" s="142" t="s">
        <v>61</v>
      </c>
      <c r="T24" s="110">
        <v>19</v>
      </c>
      <c r="U24" s="110">
        <v>38</v>
      </c>
      <c r="V24" s="199">
        <v>-0.5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2058</v>
      </c>
      <c r="M25" s="209">
        <v>1602</v>
      </c>
      <c r="N25" s="114">
        <v>0.28464419475655434</v>
      </c>
      <c r="O25" s="133">
        <v>0.12434294000362515</v>
      </c>
      <c r="P25" s="133">
        <v>0.10326822664861729</v>
      </c>
      <c r="R25" s="112" t="s">
        <v>141</v>
      </c>
      <c r="S25" s="122"/>
      <c r="T25" s="169">
        <v>141</v>
      </c>
      <c r="U25" s="169">
        <v>112</v>
      </c>
      <c r="V25" s="114">
        <v>0.2589285714285714</v>
      </c>
      <c r="W25" s="133">
        <v>0.008519122711618633</v>
      </c>
      <c r="X25" s="133">
        <v>0.00721975117643267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1753</v>
      </c>
      <c r="M26" s="140">
        <v>1205</v>
      </c>
      <c r="N26" s="194">
        <v>0.4547717842323651</v>
      </c>
      <c r="O26" s="195"/>
      <c r="P26" s="195"/>
      <c r="R26" s="128" t="s">
        <v>50</v>
      </c>
      <c r="S26" s="193" t="s">
        <v>27</v>
      </c>
      <c r="T26" s="211">
        <v>159</v>
      </c>
      <c r="U26" s="140">
        <v>97</v>
      </c>
      <c r="V26" s="198">
        <v>0.6391752577319587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477</v>
      </c>
      <c r="M27" s="141">
        <v>362</v>
      </c>
      <c r="N27" s="198">
        <v>0.31767955801104963</v>
      </c>
      <c r="O27" s="149"/>
      <c r="P27" s="149"/>
      <c r="R27" s="111"/>
      <c r="S27" s="196" t="s">
        <v>26</v>
      </c>
      <c r="T27" s="197">
        <v>102</v>
      </c>
      <c r="U27" s="141">
        <v>115</v>
      </c>
      <c r="V27" s="198">
        <v>-0.11304347826086958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139</v>
      </c>
      <c r="L28" s="197">
        <v>413</v>
      </c>
      <c r="M28" s="141">
        <v>257</v>
      </c>
      <c r="N28" s="198">
        <v>0.6070038910505837</v>
      </c>
      <c r="O28" s="149"/>
      <c r="P28" s="149"/>
      <c r="R28" s="111"/>
      <c r="S28" s="196" t="s">
        <v>0</v>
      </c>
      <c r="T28" s="197">
        <v>77</v>
      </c>
      <c r="U28" s="141">
        <v>64</v>
      </c>
      <c r="V28" s="198">
        <v>0.203125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61</v>
      </c>
      <c r="L29" s="110">
        <v>2082</v>
      </c>
      <c r="M29" s="110">
        <v>1982</v>
      </c>
      <c r="N29" s="199">
        <v>0.05045408678102925</v>
      </c>
      <c r="O29" s="149"/>
      <c r="P29" s="149"/>
      <c r="R29" s="115"/>
      <c r="S29" s="110" t="s">
        <v>61</v>
      </c>
      <c r="T29" s="110">
        <v>193</v>
      </c>
      <c r="U29" s="110">
        <v>208</v>
      </c>
      <c r="V29" s="199">
        <v>-0.07211538461538458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4725</v>
      </c>
      <c r="M30" s="169">
        <v>3806</v>
      </c>
      <c r="N30" s="114">
        <v>0.241460851287441</v>
      </c>
      <c r="O30" s="133">
        <v>0.28548123980424145</v>
      </c>
      <c r="P30" s="133">
        <v>0.24534261587056017</v>
      </c>
      <c r="R30" s="112" t="s">
        <v>68</v>
      </c>
      <c r="S30" s="113"/>
      <c r="T30" s="169">
        <v>531</v>
      </c>
      <c r="U30" s="169">
        <v>484</v>
      </c>
      <c r="V30" s="114">
        <v>0.09710743801652888</v>
      </c>
      <c r="W30" s="133">
        <v>0.032082653616095705</v>
      </c>
      <c r="X30" s="133">
        <v>0.031199639012441178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186</v>
      </c>
      <c r="M31" s="169">
        <v>105</v>
      </c>
      <c r="N31" s="114">
        <v>0.7714285714285714</v>
      </c>
      <c r="O31" s="133">
        <v>0.01123799166213522</v>
      </c>
      <c r="P31" s="133">
        <v>0.006768516727905628</v>
      </c>
      <c r="R31" s="110" t="s">
        <v>51</v>
      </c>
      <c r="S31" s="193" t="s">
        <v>26</v>
      </c>
      <c r="T31" s="211">
        <v>300</v>
      </c>
      <c r="U31" s="140">
        <v>266</v>
      </c>
      <c r="V31" s="194">
        <v>0.1278195488721805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264</v>
      </c>
      <c r="U32" s="141">
        <v>202</v>
      </c>
      <c r="V32" s="198">
        <v>0.306930693069307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16551</v>
      </c>
      <c r="M33" s="213">
        <v>15513</v>
      </c>
      <c r="N33" s="120">
        <v>0.0669116225101527</v>
      </c>
      <c r="O33" s="200">
        <v>1</v>
      </c>
      <c r="P33" s="200">
        <v>1</v>
      </c>
      <c r="R33" s="111"/>
      <c r="S33" s="196" t="s">
        <v>139</v>
      </c>
      <c r="T33" s="197">
        <v>120</v>
      </c>
      <c r="U33" s="141">
        <v>33</v>
      </c>
      <c r="V33" s="198">
        <v>2.6363636363636362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61</v>
      </c>
      <c r="T34" s="110">
        <v>307</v>
      </c>
      <c r="U34" s="110">
        <v>233</v>
      </c>
      <c r="V34" s="199">
        <v>0.31759656652360513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991</v>
      </c>
      <c r="U35" s="169">
        <v>734</v>
      </c>
      <c r="V35" s="114">
        <v>0.35013623978201625</v>
      </c>
      <c r="W35" s="133">
        <v>0.059875536221376355</v>
      </c>
      <c r="X35" s="133">
        <v>0.0473151550312641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1102</v>
      </c>
      <c r="U36" s="204">
        <v>813</v>
      </c>
      <c r="V36" s="194">
        <v>0.3554735547355474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625</v>
      </c>
      <c r="U37" s="206">
        <v>504</v>
      </c>
      <c r="V37" s="198">
        <v>0.24007936507936511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301</v>
      </c>
      <c r="U38" s="206">
        <v>259</v>
      </c>
      <c r="V38" s="198">
        <v>0.16216216216216206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61</v>
      </c>
      <c r="T39" s="110">
        <v>1658</v>
      </c>
      <c r="U39" s="110">
        <v>1448</v>
      </c>
      <c r="V39" s="199">
        <v>0.1450276243093922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3686</v>
      </c>
      <c r="U40" s="169">
        <v>3024</v>
      </c>
      <c r="V40" s="114">
        <v>0.21891534391534395</v>
      </c>
      <c r="W40" s="133">
        <v>0.22270557670231406</v>
      </c>
      <c r="X40" s="133">
        <v>0.19493328176368208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215</v>
      </c>
      <c r="U41" s="140">
        <v>365</v>
      </c>
      <c r="V41" s="194">
        <v>-0.410958904109589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185</v>
      </c>
      <c r="U42" s="141">
        <v>178</v>
      </c>
      <c r="V42" s="198">
        <v>0.0393258426966292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130</v>
      </c>
      <c r="U43" s="141">
        <v>110</v>
      </c>
      <c r="V43" s="198">
        <v>0.18181818181818188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61</v>
      </c>
      <c r="T44" s="110">
        <v>272</v>
      </c>
      <c r="U44" s="110">
        <v>178</v>
      </c>
      <c r="V44" s="199">
        <v>0.5280898876404494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802</v>
      </c>
      <c r="U45" s="169">
        <v>831</v>
      </c>
      <c r="V45" s="114">
        <v>-0.03489771359807459</v>
      </c>
      <c r="W45" s="133">
        <v>0.048456286629206695</v>
      </c>
      <c r="X45" s="133">
        <v>0.053567975246567395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104</v>
      </c>
      <c r="U46" s="169">
        <v>120</v>
      </c>
      <c r="V46" s="114">
        <v>-0.1333333333333333</v>
      </c>
      <c r="W46" s="133">
        <v>0.006283608241193886</v>
      </c>
      <c r="X46" s="133">
        <v>0.007735447689035003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16551</v>
      </c>
      <c r="U47" s="169">
        <v>15513</v>
      </c>
      <c r="V47" s="114">
        <v>0.0669116225101527</v>
      </c>
      <c r="W47" s="170">
        <v>0.9999999999999999</v>
      </c>
      <c r="X47" s="170">
        <v>1.0000000000000002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29">
    <cfRule type="cellIs" priority="9" dxfId="0" operator="lessThan" stopIfTrue="1">
      <formula>0</formula>
    </cfRule>
  </conditionalFormatting>
  <conditionalFormatting sqref="N30 N32:N33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V7:V44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/>
      <c r="K9" s="9"/>
      <c r="L9" s="9"/>
      <c r="M9" s="9"/>
      <c r="N9" s="9">
        <v>9060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/>
      <c r="K10" s="97"/>
      <c r="L10" s="97"/>
      <c r="M10" s="97"/>
      <c r="N10" s="217">
        <v>-0.22484599589322385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AUGUST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1475</v>
      </c>
      <c r="C14" s="162">
        <v>1964</v>
      </c>
      <c r="D14" s="163">
        <v>-0.24898167006109984</v>
      </c>
      <c r="E14" s="162">
        <v>9060</v>
      </c>
      <c r="F14" s="164">
        <v>11688</v>
      </c>
      <c r="G14" s="163">
        <v>-0.22484599589322385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149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January-August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1726</v>
      </c>
      <c r="E5" s="174">
        <v>0.19050772626931567</v>
      </c>
      <c r="F5" s="173">
        <v>3156</v>
      </c>
      <c r="G5" s="175">
        <v>0.27002053388090347</v>
      </c>
      <c r="H5" s="165">
        <v>-0.45310519645120406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1366</v>
      </c>
      <c r="E6" s="179">
        <v>0.15077262693156732</v>
      </c>
      <c r="F6" s="178">
        <v>2051</v>
      </c>
      <c r="G6" s="180">
        <v>0.1754791238877481</v>
      </c>
      <c r="H6" s="166">
        <v>-0.3339834227206241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818</v>
      </c>
      <c r="E7" s="179">
        <v>0.0902869757174393</v>
      </c>
      <c r="F7" s="178">
        <v>922</v>
      </c>
      <c r="G7" s="180">
        <v>0.07888432580424366</v>
      </c>
      <c r="H7" s="166">
        <v>-0.11279826464208242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95</v>
      </c>
      <c r="D8" s="178">
        <v>526</v>
      </c>
      <c r="E8" s="179">
        <v>0.05805739514348786</v>
      </c>
      <c r="F8" s="178">
        <v>981</v>
      </c>
      <c r="G8" s="180">
        <v>0.08393223819301848</v>
      </c>
      <c r="H8" s="166">
        <v>-0.46381243628950053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96</v>
      </c>
      <c r="D9" s="178">
        <v>495</v>
      </c>
      <c r="E9" s="179">
        <v>0.054635761589403975</v>
      </c>
      <c r="F9" s="178">
        <v>289</v>
      </c>
      <c r="G9" s="212">
        <v>0.02472621492128679</v>
      </c>
      <c r="H9" s="166">
        <v>0.71280276816609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30</v>
      </c>
      <c r="D10" s="178">
        <v>487</v>
      </c>
      <c r="E10" s="179">
        <v>0.053752759381898454</v>
      </c>
      <c r="F10" s="178">
        <v>605</v>
      </c>
      <c r="G10" s="212">
        <v>0.05176249144421629</v>
      </c>
      <c r="H10" s="166">
        <v>-0.19504132231404958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414</v>
      </c>
      <c r="E11" s="179">
        <v>0.0456953642384106</v>
      </c>
      <c r="F11" s="178">
        <v>84</v>
      </c>
      <c r="G11" s="180">
        <v>0.007186858316221766</v>
      </c>
      <c r="H11" s="166">
        <v>3.928571428571429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142</v>
      </c>
      <c r="D12" s="178">
        <v>395</v>
      </c>
      <c r="E12" s="179">
        <v>0.04359823399558499</v>
      </c>
      <c r="F12" s="178">
        <v>295</v>
      </c>
      <c r="G12" s="180">
        <v>0.02523956194387406</v>
      </c>
      <c r="H12" s="166">
        <v>0.3389830508474576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143</v>
      </c>
      <c r="D13" s="178">
        <v>313</v>
      </c>
      <c r="E13" s="179">
        <v>0.03454746136865342</v>
      </c>
      <c r="F13" s="178">
        <v>322</v>
      </c>
      <c r="G13" s="180">
        <v>0.02754962354551677</v>
      </c>
      <c r="H13" s="166">
        <v>-0.02795031055900621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196</v>
      </c>
      <c r="E14" s="184">
        <v>0.02163355408388521</v>
      </c>
      <c r="F14" s="183">
        <v>177</v>
      </c>
      <c r="G14" s="185">
        <v>0.015143737166324436</v>
      </c>
      <c r="H14" s="186">
        <v>0.10734463276836159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97</v>
      </c>
      <c r="C15" s="261"/>
      <c r="D15" s="210">
        <v>6736</v>
      </c>
      <c r="E15" s="117">
        <v>0.7434878587196467</v>
      </c>
      <c r="F15" s="118">
        <v>8882</v>
      </c>
      <c r="G15" s="117">
        <v>0.759924709103354</v>
      </c>
      <c r="H15" s="119">
        <v>-0.24161224949335736</v>
      </c>
      <c r="J15" s="76"/>
      <c r="K15" s="76"/>
      <c r="N15" s="75"/>
      <c r="O15" s="75"/>
      <c r="P15" s="75"/>
    </row>
    <row r="16" spans="2:11" ht="12.75" customHeight="1">
      <c r="B16" s="260" t="s">
        <v>98</v>
      </c>
      <c r="C16" s="261"/>
      <c r="D16" s="118">
        <v>2324</v>
      </c>
      <c r="E16" s="117">
        <v>0.2565121412803532</v>
      </c>
      <c r="F16" s="118">
        <v>2806</v>
      </c>
      <c r="G16" s="117">
        <v>0.24007529089664614</v>
      </c>
      <c r="H16" s="120">
        <v>-0.17177476835352812</v>
      </c>
      <c r="I16" s="219"/>
      <c r="J16" s="76"/>
      <c r="K16" s="76"/>
    </row>
    <row r="17" spans="2:11" ht="12.75">
      <c r="B17" s="260" t="s">
        <v>99</v>
      </c>
      <c r="C17" s="261"/>
      <c r="D17" s="154">
        <v>9060</v>
      </c>
      <c r="E17" s="167">
        <v>0.999999999999999</v>
      </c>
      <c r="F17" s="154">
        <v>11688</v>
      </c>
      <c r="G17" s="168">
        <v>0.9999999999999998</v>
      </c>
      <c r="H17" s="153">
        <v>-0.22484599589322385</v>
      </c>
      <c r="J17" s="76"/>
      <c r="K17" s="76"/>
    </row>
    <row r="18" spans="2:11" ht="12.75">
      <c r="B18" s="259" t="s">
        <v>76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/>
      <c r="K3" s="3"/>
      <c r="L3" s="3"/>
      <c r="M3" s="3"/>
      <c r="N3" s="3">
        <v>46871</v>
      </c>
      <c r="O3" s="97">
        <v>0.8579718103606078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/>
      <c r="K4" s="3"/>
      <c r="L4" s="3"/>
      <c r="M4" s="3"/>
      <c r="N4" s="3">
        <v>7759</v>
      </c>
      <c r="O4" s="97">
        <v>0.1420281896393923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/>
      <c r="K5" s="9"/>
      <c r="L5" s="9"/>
      <c r="M5" s="9"/>
      <c r="N5" s="9">
        <v>54630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/>
      <c r="K7" s="208"/>
      <c r="L7" s="208"/>
      <c r="M7" s="208"/>
      <c r="N7" s="208">
        <v>0.026783197067944853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AUGUST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5002</v>
      </c>
      <c r="C11" s="187">
        <v>5859</v>
      </c>
      <c r="D11" s="188">
        <v>-0.1462706946577914</v>
      </c>
      <c r="E11" s="187">
        <v>46871</v>
      </c>
      <c r="F11" s="189">
        <v>46487</v>
      </c>
      <c r="G11" s="188">
        <v>0.008260373867963189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1140</v>
      </c>
      <c r="C12" s="187">
        <v>1182</v>
      </c>
      <c r="D12" s="188">
        <v>-0.035532994923857864</v>
      </c>
      <c r="E12" s="187">
        <v>7759</v>
      </c>
      <c r="F12" s="189">
        <v>6718</v>
      </c>
      <c r="G12" s="188">
        <v>0.15495683239059255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6142</v>
      </c>
      <c r="C13" s="187">
        <v>7041</v>
      </c>
      <c r="D13" s="188">
        <v>-0.12768072716943613</v>
      </c>
      <c r="E13" s="187">
        <v>54630</v>
      </c>
      <c r="F13" s="187">
        <v>53205</v>
      </c>
      <c r="G13" s="188">
        <v>0.026783197067944853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7">
      <selection activeCell="J41" sqref="J4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/>
      <c r="K10" s="65"/>
      <c r="L10" s="65"/>
      <c r="M10" s="65"/>
      <c r="N10" s="65">
        <v>16551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/>
      <c r="K11" s="136"/>
      <c r="L11" s="136"/>
      <c r="M11" s="136"/>
      <c r="N11" s="136">
        <v>46871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/>
      <c r="K12" s="41"/>
      <c r="L12" s="41"/>
      <c r="M12" s="41"/>
      <c r="N12" s="41">
        <v>63422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/>
      <c r="K13" s="150"/>
      <c r="L13" s="150"/>
      <c r="M13" s="150"/>
      <c r="N13" s="150">
        <v>0.022935483870967666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/>
      <c r="K14" s="150"/>
      <c r="L14" s="150"/>
      <c r="M14" s="150"/>
      <c r="N14" s="150">
        <v>0.0669116225101527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/>
      <c r="K15" s="150"/>
      <c r="L15" s="150"/>
      <c r="M15" s="150"/>
      <c r="N15" s="150">
        <v>0.008260373867963189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/>
      <c r="K16" s="150"/>
      <c r="L16" s="150"/>
      <c r="M16" s="150"/>
      <c r="N16" s="150">
        <v>0.2609662262306455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/>
      <c r="K25" s="65"/>
      <c r="L25" s="65"/>
      <c r="M25" s="65"/>
      <c r="N25" s="65">
        <v>9060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/>
      <c r="K26" s="136"/>
      <c r="L26" s="136"/>
      <c r="M26" s="136"/>
      <c r="N26" s="136">
        <v>7759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/>
      <c r="K27" s="41"/>
      <c r="L27" s="41"/>
      <c r="M27" s="41"/>
      <c r="N27" s="41">
        <v>16819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/>
      <c r="K28" s="150"/>
      <c r="L28" s="150"/>
      <c r="M28" s="150"/>
      <c r="N28" s="150">
        <v>-0.08622188416820598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/>
      <c r="K29" s="150"/>
      <c r="L29" s="150"/>
      <c r="M29" s="150"/>
      <c r="N29" s="150">
        <v>-0.22484599589322385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/>
      <c r="K30" s="150"/>
      <c r="L30" s="150"/>
      <c r="M30" s="150"/>
      <c r="N30" s="150">
        <v>0.15495683239059255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/>
      <c r="K31" s="150"/>
      <c r="L31" s="150"/>
      <c r="M31" s="150"/>
      <c r="N31" s="150">
        <v>0.5386764968190737</v>
      </c>
    </row>
    <row r="34" spans="1:7" ht="30.75" customHeight="1">
      <c r="A34" s="233" t="s">
        <v>4</v>
      </c>
      <c r="B34" s="274" t="str">
        <f>'R_PTW USED 2021vs2020'!B9:C9</f>
        <v>AUGUST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1894</v>
      </c>
      <c r="C36" s="192">
        <v>2057</v>
      </c>
      <c r="D36" s="188">
        <v>-0.0792416140009723</v>
      </c>
      <c r="E36" s="192">
        <v>16551</v>
      </c>
      <c r="F36" s="192">
        <v>15513</v>
      </c>
      <c r="G36" s="188">
        <v>0.0669116225101527</v>
      </c>
    </row>
    <row r="37" spans="1:7" ht="15.75" customHeight="1">
      <c r="A37" s="67" t="s">
        <v>40</v>
      </c>
      <c r="B37" s="192">
        <v>5002</v>
      </c>
      <c r="C37" s="192">
        <v>5859</v>
      </c>
      <c r="D37" s="188">
        <v>-0.1462706946577914</v>
      </c>
      <c r="E37" s="192">
        <v>46871</v>
      </c>
      <c r="F37" s="192">
        <v>46487</v>
      </c>
      <c r="G37" s="188">
        <v>0.008260373867963189</v>
      </c>
    </row>
    <row r="38" spans="1:7" ht="15.75" customHeight="1">
      <c r="A38" s="95" t="s">
        <v>5</v>
      </c>
      <c r="B38" s="192">
        <v>6896</v>
      </c>
      <c r="C38" s="192">
        <v>7916</v>
      </c>
      <c r="D38" s="188">
        <v>-0.1288529560384032</v>
      </c>
      <c r="E38" s="192">
        <v>63422</v>
      </c>
      <c r="F38" s="192">
        <v>62000</v>
      </c>
      <c r="G38" s="188">
        <v>0.022935483870967666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AUGUST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1475</v>
      </c>
      <c r="C43" s="192">
        <v>1964</v>
      </c>
      <c r="D43" s="188">
        <v>-0.24898167006109984</v>
      </c>
      <c r="E43" s="192">
        <v>9060</v>
      </c>
      <c r="F43" s="192">
        <v>11688</v>
      </c>
      <c r="G43" s="188">
        <v>-0.22484599589322385</v>
      </c>
    </row>
    <row r="44" spans="1:7" ht="15.75" customHeight="1">
      <c r="A44" s="67" t="s">
        <v>40</v>
      </c>
      <c r="B44" s="192">
        <v>1140</v>
      </c>
      <c r="C44" s="192">
        <v>1182</v>
      </c>
      <c r="D44" s="188">
        <v>-0.035532994923857864</v>
      </c>
      <c r="E44" s="192">
        <v>7759</v>
      </c>
      <c r="F44" s="192">
        <v>6718</v>
      </c>
      <c r="G44" s="188">
        <v>0.15495683239059255</v>
      </c>
    </row>
    <row r="45" spans="1:7" ht="15.75" customHeight="1">
      <c r="A45" s="95" t="s">
        <v>5</v>
      </c>
      <c r="B45" s="192">
        <v>2615</v>
      </c>
      <c r="C45" s="192">
        <v>3146</v>
      </c>
      <c r="D45" s="188">
        <v>-0.16878575969485066</v>
      </c>
      <c r="E45" s="192">
        <v>16819</v>
      </c>
      <c r="F45" s="192">
        <v>18406</v>
      </c>
      <c r="G45" s="188">
        <v>-0.08622188416820598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2021-09-08T12:36:44Z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